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65506" windowWidth="18435" windowHeight="113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'Лист1'!$B$2:$H$12</definedName>
  </definedNames>
  <calcPr fullCalcOnLoad="1"/>
</workbook>
</file>

<file path=xl/sharedStrings.xml><?xml version="1.0" encoding="utf-8"?>
<sst xmlns="http://schemas.openxmlformats.org/spreadsheetml/2006/main" count="33" uniqueCount="29">
  <si>
    <t>№</t>
  </si>
  <si>
    <t>Название организации</t>
  </si>
  <si>
    <t>Юридические адреса</t>
  </si>
  <si>
    <t>ООО</t>
  </si>
  <si>
    <t>ОАО</t>
  </si>
  <si>
    <t xml:space="preserve">ООО </t>
  </si>
  <si>
    <t>119034, Москва,  Еропкинский переулок, д.5, стр.1</t>
  </si>
  <si>
    <t>119049, Москва, ул.Донская, д.13, стр.1</t>
  </si>
  <si>
    <t>127422, Москва, ул.Вс.Вишневского, д.4</t>
  </si>
  <si>
    <t>Остаток</t>
  </si>
  <si>
    <t xml:space="preserve">ОАО </t>
  </si>
  <si>
    <t>"АУДИТАВИАТРАСТ"</t>
  </si>
  <si>
    <t>Банк ВТБ</t>
  </si>
  <si>
    <t>190000,г. Санкт-Петербург, ул. Б.Морская,д.29</t>
  </si>
  <si>
    <t>Акционерный Коммерческий Банк "Московский Банк Реконструкции и Развития"</t>
  </si>
  <si>
    <t>Инвестиционная фирма "ОЛМА"</t>
  </si>
  <si>
    <t>127051, г. Москва, М.Каретный пер, д.7, стр.1</t>
  </si>
  <si>
    <t>"АКЦИОНЕРНАЯ ФИНАНСОВАЯ КОРПОРАЦИЯ "СИСТЕМА"</t>
  </si>
  <si>
    <t>119034 ,г. Москва, ул.Пречистенка,д.17/8/9, стр.1</t>
  </si>
  <si>
    <t>"Центр Современных Биржевых Технологий"</t>
  </si>
  <si>
    <t>"Элбер"</t>
  </si>
  <si>
    <t>Организа-ционно-правовая форма</t>
  </si>
  <si>
    <t>119034, Москва, 1-ый Зачатьевский пер. д. 4, офис 2а</t>
  </si>
  <si>
    <t>размер Взноса  в Устав.капитал (руб.)</t>
  </si>
  <si>
    <t>Кол-во акций</t>
  </si>
  <si>
    <t>% доли в УК</t>
  </si>
  <si>
    <t>Состав участников организатора торговли, которые имеют 5 и более процентов голосов в высшем органе управления организатора торговли</t>
  </si>
  <si>
    <t>"ФИРМА "МАТИНА"</t>
  </si>
  <si>
    <t>127486 Г. Москва, Ул. Ивана Сусанина, д.8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</si>
</sst>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#,##0&quot;р.&quot;"/>
    <numFmt numFmtId="172" formatCode="0.0000000"/>
    <numFmt numFmtId="173" formatCode="0.000000"/>
    <numFmt numFmtId="174" formatCode="[$-FC19]dd\ mmmm\ yyyy\ &quot;г.&quot;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b/>
      <sz val="10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Cyr"/>
      <family val="0"/>
    </font>
    <font>
      <b/>
      <sz val="10"/>
      <color theme="0"/>
      <name val="Times New Roman"/>
      <family val="1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3" fontId="47" fillId="0" borderId="0" xfId="0" applyNumberFormat="1" applyFont="1" applyAlignment="1">
      <alignment/>
    </xf>
    <xf numFmtId="0" fontId="48" fillId="0" borderId="0" xfId="0" applyFont="1" applyFill="1" applyBorder="1" applyAlignment="1">
      <alignment horizontal="right" vertical="top" wrapText="1"/>
    </xf>
    <xf numFmtId="0" fontId="49" fillId="0" borderId="0" xfId="0" applyFont="1" applyAlignment="1">
      <alignment/>
    </xf>
    <xf numFmtId="170" fontId="49" fillId="0" borderId="0" xfId="0" applyNumberFormat="1" applyFont="1" applyAlignment="1">
      <alignment horizontal="center"/>
    </xf>
    <xf numFmtId="3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/>
    </xf>
    <xf numFmtId="0" fontId="0" fillId="33" borderId="0" xfId="0" applyFont="1" applyFill="1" applyAlignment="1">
      <alignment/>
    </xf>
    <xf numFmtId="0" fontId="4" fillId="33" borderId="10" xfId="0" applyFont="1" applyFill="1" applyBorder="1" applyAlignment="1">
      <alignment vertical="top" wrapText="1"/>
    </xf>
    <xf numFmtId="170" fontId="0" fillId="33" borderId="10" xfId="0" applyNumberFormat="1" applyFont="1" applyFill="1" applyBorder="1" applyAlignment="1">
      <alignment horizontal="center" vertical="justify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70" fontId="1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6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1.875" style="0" customWidth="1"/>
    <col min="2" max="2" width="4.125" style="0" customWidth="1"/>
    <col min="3" max="3" width="9.00390625" style="0" customWidth="1"/>
    <col min="4" max="4" width="48.125" style="6" customWidth="1"/>
    <col min="5" max="5" width="58.625" style="7" customWidth="1"/>
    <col min="6" max="6" width="14.375" style="0" customWidth="1"/>
    <col min="7" max="7" width="9.75390625" style="0" customWidth="1"/>
    <col min="8" max="8" width="12.00390625" style="0" customWidth="1"/>
  </cols>
  <sheetData>
    <row r="1" spans="5:8" s="6" customFormat="1" ht="27.75" customHeight="1">
      <c r="E1" s="7"/>
      <c r="F1" s="29"/>
      <c r="G1" s="29"/>
      <c r="H1" s="29"/>
    </row>
    <row r="2" s="6" customFormat="1" ht="20.25" customHeight="1">
      <c r="E2" s="7"/>
    </row>
    <row r="3" spans="2:8" s="6" customFormat="1" ht="21" customHeight="1">
      <c r="B3" s="23" t="s">
        <v>26</v>
      </c>
      <c r="E3" s="22"/>
      <c r="F3" s="22"/>
      <c r="G3" s="22"/>
      <c r="H3" s="22"/>
    </row>
    <row r="4" spans="5:8" s="6" customFormat="1" ht="9" customHeight="1">
      <c r="E4" s="7"/>
      <c r="G4" s="21"/>
      <c r="H4" s="21"/>
    </row>
    <row r="5" spans="2:8" s="6" customFormat="1" ht="56.25" customHeight="1">
      <c r="B5" s="4" t="s">
        <v>0</v>
      </c>
      <c r="C5" s="4" t="s">
        <v>21</v>
      </c>
      <c r="D5" s="4" t="s">
        <v>1</v>
      </c>
      <c r="E5" s="4" t="s">
        <v>2</v>
      </c>
      <c r="F5" s="4" t="s">
        <v>23</v>
      </c>
      <c r="G5" s="4" t="s">
        <v>24</v>
      </c>
      <c r="H5" s="5" t="s">
        <v>25</v>
      </c>
    </row>
    <row r="6" spans="2:8" s="18" customFormat="1" ht="12.75">
      <c r="B6" s="2">
        <v>1</v>
      </c>
      <c r="C6" s="2" t="s">
        <v>5</v>
      </c>
      <c r="D6" s="15" t="s">
        <v>11</v>
      </c>
      <c r="E6" s="16" t="s">
        <v>7</v>
      </c>
      <c r="F6" s="14">
        <v>15000000</v>
      </c>
      <c r="G6" s="2">
        <f aca="true" t="shared" si="0" ref="G6:G13">F6/25000</f>
        <v>600</v>
      </c>
      <c r="H6" s="20">
        <f aca="true" t="shared" si="1" ref="H6:H13">F6/$F$16*100</f>
        <v>10</v>
      </c>
    </row>
    <row r="7" spans="2:8" s="18" customFormat="1" ht="12.75">
      <c r="B7" s="2">
        <v>2</v>
      </c>
      <c r="C7" s="2" t="s">
        <v>4</v>
      </c>
      <c r="D7" s="16" t="s">
        <v>12</v>
      </c>
      <c r="E7" s="17" t="s">
        <v>13</v>
      </c>
      <c r="F7" s="14">
        <v>12525000</v>
      </c>
      <c r="G7" s="2">
        <f t="shared" si="0"/>
        <v>501</v>
      </c>
      <c r="H7" s="20">
        <f t="shared" si="1"/>
        <v>8.35</v>
      </c>
    </row>
    <row r="8" spans="2:8" s="18" customFormat="1" ht="25.5">
      <c r="B8" s="2">
        <v>3</v>
      </c>
      <c r="C8" s="2" t="s">
        <v>10</v>
      </c>
      <c r="D8" s="16" t="s">
        <v>14</v>
      </c>
      <c r="E8" s="16" t="s">
        <v>6</v>
      </c>
      <c r="F8" s="14">
        <v>15000000</v>
      </c>
      <c r="G8" s="2">
        <f t="shared" si="0"/>
        <v>600</v>
      </c>
      <c r="H8" s="20">
        <f t="shared" si="1"/>
        <v>10</v>
      </c>
    </row>
    <row r="9" spans="2:8" s="18" customFormat="1" ht="12.75">
      <c r="B9" s="2">
        <v>4</v>
      </c>
      <c r="C9" s="2" t="s">
        <v>4</v>
      </c>
      <c r="D9" s="16" t="s">
        <v>15</v>
      </c>
      <c r="E9" s="17" t="s">
        <v>16</v>
      </c>
      <c r="F9" s="14">
        <v>15000000</v>
      </c>
      <c r="G9" s="2">
        <f t="shared" si="0"/>
        <v>600</v>
      </c>
      <c r="H9" s="20">
        <f t="shared" si="1"/>
        <v>10</v>
      </c>
    </row>
    <row r="10" spans="2:8" s="18" customFormat="1" ht="25.5">
      <c r="B10" s="2">
        <v>5</v>
      </c>
      <c r="C10" s="2" t="s">
        <v>10</v>
      </c>
      <c r="D10" s="16" t="s">
        <v>17</v>
      </c>
      <c r="E10" s="17" t="s">
        <v>18</v>
      </c>
      <c r="F10" s="14">
        <v>15000000</v>
      </c>
      <c r="G10" s="2">
        <f t="shared" si="0"/>
        <v>600</v>
      </c>
      <c r="H10" s="20">
        <f t="shared" si="1"/>
        <v>10</v>
      </c>
    </row>
    <row r="11" spans="2:8" s="18" customFormat="1" ht="12.75">
      <c r="B11" s="2">
        <v>6</v>
      </c>
      <c r="C11" s="2" t="s">
        <v>3</v>
      </c>
      <c r="D11" s="19" t="s">
        <v>19</v>
      </c>
      <c r="E11" s="16" t="s">
        <v>8</v>
      </c>
      <c r="F11" s="14">
        <v>12650000</v>
      </c>
      <c r="G11" s="2">
        <f t="shared" si="0"/>
        <v>506</v>
      </c>
      <c r="H11" s="20">
        <f t="shared" si="1"/>
        <v>8.433333333333334</v>
      </c>
    </row>
    <row r="12" spans="2:8" s="18" customFormat="1" ht="12.75">
      <c r="B12" s="2">
        <v>7</v>
      </c>
      <c r="C12" s="2" t="s">
        <v>3</v>
      </c>
      <c r="D12" s="15" t="s">
        <v>20</v>
      </c>
      <c r="E12" s="16" t="s">
        <v>22</v>
      </c>
      <c r="F12" s="14">
        <v>15000000</v>
      </c>
      <c r="G12" s="2">
        <f t="shared" si="0"/>
        <v>600</v>
      </c>
      <c r="H12" s="20">
        <f t="shared" si="1"/>
        <v>10</v>
      </c>
    </row>
    <row r="13" spans="2:8" ht="12.75">
      <c r="B13" s="26">
        <v>8</v>
      </c>
      <c r="C13" s="26" t="s">
        <v>3</v>
      </c>
      <c r="D13" s="24" t="s">
        <v>27</v>
      </c>
      <c r="E13" s="25" t="s">
        <v>28</v>
      </c>
      <c r="F13" s="27">
        <v>9775000</v>
      </c>
      <c r="G13" s="26">
        <f t="shared" si="0"/>
        <v>391</v>
      </c>
      <c r="H13" s="28">
        <f t="shared" si="1"/>
        <v>6.516666666666667</v>
      </c>
    </row>
    <row r="14" spans="5:8" ht="12.75">
      <c r="E14" s="11" t="s">
        <v>9</v>
      </c>
      <c r="F14" s="10" t="e">
        <f>150000000-#REF!</f>
        <v>#REF!</v>
      </c>
      <c r="G14" s="12" t="e">
        <f>6000-#REF!</f>
        <v>#REF!</v>
      </c>
      <c r="H14" s="13" t="e">
        <f>100-#REF!</f>
        <v>#REF!</v>
      </c>
    </row>
    <row r="15" spans="5:7" ht="12.75">
      <c r="E15" s="8"/>
      <c r="F15" s="3"/>
      <c r="G15" s="1"/>
    </row>
    <row r="16" spans="5:7" ht="12.75">
      <c r="E16" s="9"/>
      <c r="F16" s="10">
        <v>150000000</v>
      </c>
      <c r="G16" s="1"/>
    </row>
  </sheetData>
  <sheetProtection/>
  <mergeCells count="1">
    <mergeCell ref="F1:H1"/>
  </mergeCells>
  <printOptions/>
  <pageMargins left="0.5905511811023623" right="0.5905511811023623" top="0.5905511811023623" bottom="0.5905511811023623" header="0.5118110236220472" footer="0.5118110236220472"/>
  <pageSetup fitToHeight="4" fitToWidth="1" horizontalDpi="600" verticalDpi="600" orientation="landscape" paperSize="9" scale="87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2008-07-01T08:18:53Z</dcterms:created>
  <dcterms:modified xsi:type="dcterms:W3CDTF">2010-07-14T07:37:44Z</dcterms:modified>
  <cp:category/>
  <cp:version/>
  <cp:contentType/>
  <cp:contentStatus/>
</cp:coreProperties>
</file>